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25" yWindow="450" windowWidth="14115" windowHeight="11730" tabRatio="698" firstSheet="4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<sst xmlns="http://schemas.openxmlformats.org/spreadsheetml/2006/main" count="1040" uniqueCount="70">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</sst>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D10" sqref="D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30527.85000000001</v>
      </c>
      <c r="AF7" s="54"/>
      <c r="AG7" s="40"/>
    </row>
    <row r="8" spans="1:55" ht="18" customHeight="1">
      <c r="A8" s="47" t="s">
        <v>30</v>
      </c>
      <c r="B8" s="33">
        <f>SUM(E8:AB8)</f>
        <v>4176.8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181780.94000000006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157981.88418</v>
      </c>
      <c r="C9" s="104">
        <f aca="true" t="shared" si="0" ref="C9:AD9">C10+C15+C24+C33+C47+C52+C54+C61+C62+C71+C72+C88+C76+C81+C83+C82+C69+C89+C90+C91+C70+C40+C92</f>
        <v>170649.72548999998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4259.5</v>
      </c>
      <c r="AG9" s="69">
        <f>AG10+AG15+AG24+AG33+AG47+AG52+AG54+AG61+AG62+AG71+AG72+AG76+AG88+AG81+AG83+AG82+AG69+AG89+AG91+AG90+AG70+AG40+AG92</f>
        <v>324372.10967000003</v>
      </c>
      <c r="AH9" s="41"/>
      <c r="AI9" s="41"/>
    </row>
    <row r="10" spans="1:34" ht="15.75">
      <c r="A10" s="4" t="s">
        <v>4</v>
      </c>
      <c r="B10" s="144">
        <f>15343.297+260</f>
        <v>15603.297</v>
      </c>
      <c r="C10" s="72">
        <v>4921</v>
      </c>
      <c r="D10" s="67">
        <v>496.4</v>
      </c>
      <c r="E10" s="67">
        <v>30.3</v>
      </c>
      <c r="F10" s="67">
        <v>101.3</v>
      </c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627.9999999999999</v>
      </c>
      <c r="AG10" s="72">
        <f>B10+C10-AF10</f>
        <v>19896.297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521.4</v>
      </c>
      <c r="AG11" s="72">
        <f>B11+C11-AF11</f>
        <v>17467.095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5.2</v>
      </c>
      <c r="AG12" s="72">
        <f>B12+C12-AF12</f>
        <v>370.54999999999995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 aca="true" t="shared" si="2" ref="B14:Y14">B10-B11-B12-B13</f>
        <v>969.2720000000002</v>
      </c>
      <c r="C14" s="72">
        <v>1190.7799999999997</v>
      </c>
      <c r="D14" s="67">
        <f t="shared" si="2"/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101.39999999999999</v>
      </c>
      <c r="AG14" s="72">
        <f>AG10-AG11-AG12-AG13</f>
        <v>2058.6519999999973</v>
      </c>
      <c r="AH14" s="18"/>
    </row>
    <row r="15" spans="1:35" ht="15" customHeight="1">
      <c r="A15" s="4" t="s">
        <v>6</v>
      </c>
      <c r="B15" s="144">
        <v>60436.77978</v>
      </c>
      <c r="C15" s="72">
        <v>32370.059999999998</v>
      </c>
      <c r="D15" s="73"/>
      <c r="E15" s="73">
        <v>1</v>
      </c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</v>
      </c>
      <c r="AG15" s="72">
        <f aca="true" t="shared" si="3" ref="AG15:AG31">B15+C15-AF15</f>
        <v>92805.83978</v>
      </c>
      <c r="AH15" s="18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0.5</v>
      </c>
      <c r="AG16" s="115">
        <f t="shared" si="3"/>
        <v>26408.199999999997</v>
      </c>
      <c r="AH16" s="116"/>
    </row>
    <row r="17" spans="1:34" ht="15.75">
      <c r="A17" s="3" t="s">
        <v>5</v>
      </c>
      <c r="B17" s="144">
        <v>50645.2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</v>
      </c>
      <c r="AG17" s="72">
        <f t="shared" si="3"/>
        <v>67650.41999999998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v>4088.5</v>
      </c>
      <c r="C19" s="72">
        <v>6789.1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10877.6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2676.8500000000004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2974.4797800000006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9985.660780000006</v>
      </c>
      <c r="AH23" s="18"/>
    </row>
    <row r="24" spans="1:35" ht="15" customHeight="1">
      <c r="A24" s="4" t="s">
        <v>7</v>
      </c>
      <c r="B24" s="144">
        <v>28232.621</v>
      </c>
      <c r="C24" s="72">
        <v>12498.699999999986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40731.32099999998</v>
      </c>
      <c r="AI24" s="86"/>
    </row>
    <row r="25" spans="1:35" s="117" customFormat="1" ht="15" customHeight="1">
      <c r="A25" s="113" t="s">
        <v>39</v>
      </c>
      <c r="B25" s="152">
        <v>15694.8</v>
      </c>
      <c r="C25" s="76">
        <v>267.8999999999978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15962.699999999997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28232.621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40731.32099999998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1.2</v>
      </c>
      <c r="AG33" s="72">
        <f aca="true" t="shared" si="6" ref="AG33:AG38">B33+C33-AF33</f>
        <v>2901.35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374.21999999999997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2133.664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0.7</v>
      </c>
      <c r="AG39" s="72">
        <f>AG33-AG34-AG36-AG38-AG35-AG37</f>
        <v>370.8800000000001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1315.6919999999998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1181.984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58.49399999999999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58.013999999999875</v>
      </c>
    </row>
    <row r="47" spans="1:33" ht="17.25" customHeight="1">
      <c r="A47" s="4" t="s">
        <v>43</v>
      </c>
      <c r="B47" s="149">
        <v>940.2</v>
      </c>
      <c r="C47" s="72">
        <v>1381.2942299999963</v>
      </c>
      <c r="D47" s="67"/>
      <c r="E47" s="79">
        <v>47.1</v>
      </c>
      <c r="F47" s="79">
        <v>155.3</v>
      </c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202.4</v>
      </c>
      <c r="AG47" s="72">
        <f>B47+C47-AF47</f>
        <v>2119.0942299999965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98.94999999999999</v>
      </c>
    </row>
    <row r="49" spans="1:33" ht="15.75">
      <c r="A49" s="3" t="s">
        <v>16</v>
      </c>
      <c r="B49" s="144">
        <v>511.7019</v>
      </c>
      <c r="C49" s="72">
        <v>808.6720000000001</v>
      </c>
      <c r="D49" s="67"/>
      <c r="E49" s="67"/>
      <c r="F49" s="67">
        <v>146.5</v>
      </c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146.5</v>
      </c>
      <c r="AG49" s="72">
        <f>B49+C49-AF49</f>
        <v>1173.8739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392.1231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55.90000000000001</v>
      </c>
      <c r="AG51" s="72">
        <f>AG47-AG49-AG48</f>
        <v>846.2703299999964</v>
      </c>
    </row>
    <row r="52" spans="1:33" ht="15" customHeight="1">
      <c r="A52" s="4" t="s">
        <v>0</v>
      </c>
      <c r="B52" s="144">
        <v>4439.2</v>
      </c>
      <c r="C52" s="72">
        <v>5282.412260000001</v>
      </c>
      <c r="D52" s="67"/>
      <c r="E52" s="67"/>
      <c r="F52" s="67">
        <v>38.7</v>
      </c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38.7</v>
      </c>
      <c r="AG52" s="72">
        <f aca="true" t="shared" si="11" ref="AG52:AG59">B52+C52-AF52</f>
        <v>9682.912260000001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32.4</v>
      </c>
      <c r="AG53" s="72">
        <f t="shared" si="11"/>
        <v>1160.074</v>
      </c>
    </row>
    <row r="54" spans="1:34" ht="15" customHeight="1">
      <c r="A54" s="4" t="s">
        <v>9</v>
      </c>
      <c r="B54" s="147">
        <v>1995.594</v>
      </c>
      <c r="C54" s="72">
        <v>1502.44</v>
      </c>
      <c r="D54" s="67"/>
      <c r="E54" s="67">
        <v>30</v>
      </c>
      <c r="F54" s="67">
        <v>317.5</v>
      </c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347.5</v>
      </c>
      <c r="AG54" s="72">
        <f t="shared" si="11"/>
        <v>3150.534</v>
      </c>
      <c r="AH54" s="6"/>
    </row>
    <row r="55" spans="1:34" ht="15.75">
      <c r="A55" s="3" t="s">
        <v>5</v>
      </c>
      <c r="B55" s="144">
        <v>1084.067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71.8</v>
      </c>
      <c r="AG55" s="72">
        <f t="shared" si="11"/>
        <v>1380.474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64.07300000000012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893.99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275.7</v>
      </c>
      <c r="AG60" s="72">
        <f>AG54-AG55-AG57-AG59-AG56-AG58</f>
        <v>1705.987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883.9</v>
      </c>
    </row>
    <row r="62" spans="1:33" s="18" customFormat="1" ht="15" customHeight="1">
      <c r="A62" s="108" t="s">
        <v>11</v>
      </c>
      <c r="B62" s="144">
        <v>2976.105</v>
      </c>
      <c r="C62" s="72">
        <v>4542</v>
      </c>
      <c r="D62" s="72"/>
      <c r="E62" s="72"/>
      <c r="F62" s="72">
        <v>7.7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7.7</v>
      </c>
      <c r="AG62" s="72">
        <f t="shared" si="14"/>
        <v>7510.405</v>
      </c>
    </row>
    <row r="63" spans="1:34" ht="15.75">
      <c r="A63" s="3" t="s">
        <v>5</v>
      </c>
      <c r="B63" s="144">
        <v>1591.245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2932.6490000000003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5.5</v>
      </c>
      <c r="AH64" s="6"/>
    </row>
    <row r="65" spans="1:34" ht="15.75">
      <c r="A65" s="3" t="s">
        <v>1</v>
      </c>
      <c r="B65" s="144">
        <v>99.15</v>
      </c>
      <c r="C65" s="72">
        <v>107.4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206.55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182.13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1134.9250000000002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7.7</v>
      </c>
      <c r="AG68" s="72">
        <f>AG62-AG63-AG66-AG67-AG65-AG64</f>
        <v>4073.575999999999</v>
      </c>
    </row>
    <row r="69" spans="1:33" ht="31.5">
      <c r="A69" s="4" t="s">
        <v>45</v>
      </c>
      <c r="B69" s="144">
        <v>0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1314.6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2905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791.8</v>
      </c>
      <c r="C72" s="72">
        <v>3702.1000000000004</v>
      </c>
      <c r="D72" s="67"/>
      <c r="E72" s="67">
        <v>167.7</v>
      </c>
      <c r="F72" s="67">
        <v>6.1</v>
      </c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173.79999999999998</v>
      </c>
      <c r="AG72" s="130">
        <f t="shared" si="16"/>
        <v>4320.1</v>
      </c>
      <c r="AH72" s="86">
        <f>AG72+AG69+AG76</f>
        <v>4667.27925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46.599999999999994</v>
      </c>
      <c r="AG74" s="130">
        <f t="shared" si="16"/>
        <v>556.5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406.79999999999995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10.5</v>
      </c>
      <c r="AG76" s="130">
        <f t="shared" si="16"/>
        <v>328.9402499999999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10.5</v>
      </c>
      <c r="AG77" s="130">
        <f t="shared" si="16"/>
        <v>111.19999999999999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38.8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6251.08515</v>
      </c>
      <c r="C89" s="72">
        <v>1877.8999999999978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8128.985149999998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v>29209</v>
      </c>
      <c r="C92" s="72">
        <v>97105.1</v>
      </c>
      <c r="D92" s="67">
        <v>940.1</v>
      </c>
      <c r="E92" s="67">
        <v>105.1</v>
      </c>
      <c r="F92" s="67">
        <v>1803.5</v>
      </c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2848.7</v>
      </c>
      <c r="AG92" s="72">
        <f t="shared" si="16"/>
        <v>123465.40000000001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157981.88418</v>
      </c>
      <c r="C94" s="132">
        <f t="shared" si="17"/>
        <v>170649.72548999998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4259.5</v>
      </c>
      <c r="AG94" s="84">
        <f>AG10+AG15+AG24+AG33+AG47+AG52+AG54+AG61+AG62+AG69+AG71+AG72+AG76+AG81+AG82+AG83+AG88+AG89+AG90+AG91+AG70+AG40+AG92</f>
        <v>324372.10967000003</v>
      </c>
    </row>
    <row r="95" spans="1:33" ht="15.75">
      <c r="A95" s="3" t="s">
        <v>5</v>
      </c>
      <c r="B95" s="22">
        <f>B11+B17+B26+B34+B55+B63+B73+B41+B77+B48</f>
        <v>69346.75999999998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604.6999999999999</v>
      </c>
      <c r="AG95" s="71">
        <f>B95+C95-AF95</f>
        <v>91242.39199999998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84.69999999999999</v>
      </c>
      <c r="AG96" s="71">
        <f>B96+C96-AF96</f>
        <v>5102.070999999999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35.9</v>
      </c>
    </row>
    <row r="98" spans="1:33" ht="15.75">
      <c r="A98" s="3" t="s">
        <v>1</v>
      </c>
      <c r="B98" s="22">
        <f aca="true" t="shared" si="21" ref="B98:AD98">B19+B28+B65+B35+B43+B56+B79</f>
        <v>4187.65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11103.236</v>
      </c>
    </row>
    <row r="99" spans="1:33" ht="15.75">
      <c r="A99" s="3" t="s">
        <v>16</v>
      </c>
      <c r="B99" s="22">
        <f aca="true" t="shared" si="22" ref="B99:X99">B21+B30+B49+B37+B58+B13+B75+B67</f>
        <v>2037.3019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146.5</v>
      </c>
      <c r="AG99" s="71">
        <f>B99+C99-AF99</f>
        <v>5317.4379</v>
      </c>
    </row>
    <row r="100" spans="1:33" ht="12.75">
      <c r="A100" s="1" t="s">
        <v>35</v>
      </c>
      <c r="B100" s="2">
        <f aca="true" t="shared" si="24" ref="B100:AD100">B94-B95-B96-B97-B98-B99</f>
        <v>79737.36328000002</v>
      </c>
      <c r="C100" s="20">
        <f t="shared" si="24"/>
        <v>135257.30948999999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3423.6000000000004</v>
      </c>
      <c r="AG100" s="85">
        <f>AG94-AG95-AG96-AG97-AG98-AG99</f>
        <v>211571.07277000006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2018-09-03T06:57:51Z</cp:lastPrinted>
  <dcterms:created xsi:type="dcterms:W3CDTF">2002-11-05T08:53:00Z</dcterms:created>
  <dcterms:modified xsi:type="dcterms:W3CDTF">2018-09-06T14:24:06Z</dcterms:modified>
  <cp:category/>
  <cp:version/>
  <cp:contentType/>
  <cp:contentStatus/>
</cp:coreProperties>
</file>